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1 - Rozpočet" sheetId="1" r:id="rId1"/>
  </sheets>
  <definedNames>
    <definedName name="_xlnm.Print_Titles" localSheetId="0">'1 - Rozpočet'!$10:$12</definedName>
  </definedNames>
  <calcPr fullCalcOnLoad="1"/>
</workbook>
</file>

<file path=xl/sharedStrings.xml><?xml version="1.0" encoding="utf-8"?>
<sst xmlns="http://schemas.openxmlformats.org/spreadsheetml/2006/main" count="92" uniqueCount="64">
  <si>
    <t>1</t>
  </si>
  <si>
    <t>3</t>
  </si>
  <si>
    <t>4</t>
  </si>
  <si>
    <t>5</t>
  </si>
  <si>
    <t>6</t>
  </si>
  <si>
    <t>7</t>
  </si>
  <si>
    <t xml:space="preserve">Zhotoviteľ:   </t>
  </si>
  <si>
    <t xml:space="preserve">Spracoval:   </t>
  </si>
  <si>
    <t>Č.</t>
  </si>
  <si>
    <t>Popis</t>
  </si>
  <si>
    <t>MJ</t>
  </si>
  <si>
    <t>Množstvo celkom</t>
  </si>
  <si>
    <t>Cena jednotková</t>
  </si>
  <si>
    <t>Cena celkom</t>
  </si>
  <si>
    <t xml:space="preserve">Práce a dodávky M   </t>
  </si>
  <si>
    <t xml:space="preserve">Elektromontáže   </t>
  </si>
  <si>
    <t xml:space="preserve">Montáž a zapojenie svietidiel   </t>
  </si>
  <si>
    <t>ks</t>
  </si>
  <si>
    <t xml:space="preserve">Recyklačný poplatok   </t>
  </si>
  <si>
    <t xml:space="preserve">Montáž svorky na vedenie   </t>
  </si>
  <si>
    <t xml:space="preserve">Svorka EKO 4-25 na vedenie   </t>
  </si>
  <si>
    <t xml:space="preserve">Výložník oceľový  - na betónový stĺp vrátane príslušenstva   </t>
  </si>
  <si>
    <t xml:space="preserve">Kábel medený uložený voľne CYKY 450/750 V 3x1,5   </t>
  </si>
  <si>
    <t>m</t>
  </si>
  <si>
    <t xml:space="preserve">Kábel medený CYKY 3x1,5 mm2   </t>
  </si>
  <si>
    <t>súb.</t>
  </si>
  <si>
    <t xml:space="preserve">Práca plošiny   </t>
  </si>
  <si>
    <t>hod</t>
  </si>
  <si>
    <t xml:space="preserve">Podružný materiál   </t>
  </si>
  <si>
    <t>%</t>
  </si>
  <si>
    <t xml:space="preserve">Podiel pridružených výkonov   </t>
  </si>
  <si>
    <t xml:space="preserve">Revízie   </t>
  </si>
  <si>
    <t xml:space="preserve">Revízia svietidiel   </t>
  </si>
  <si>
    <t xml:space="preserve">Stavba:  Modernizácia verejného osvetlenia v obci Obid                        </t>
  </si>
  <si>
    <t>Objekt:   Verejné osvetlenie</t>
  </si>
  <si>
    <t>Objednávateľ:   Obec Obid</t>
  </si>
  <si>
    <t>Miesto:  Obid</t>
  </si>
  <si>
    <t>Inžinierska činnosť</t>
  </si>
  <si>
    <t>Celkom bez DPH:</t>
  </si>
  <si>
    <t>ZADANIE</t>
  </si>
  <si>
    <t>Dátum:   24. 02. 2021</t>
  </si>
  <si>
    <t xml:space="preserve">Svietidlo LED 30W standard   </t>
  </si>
  <si>
    <t xml:space="preserve">Svietidlo LED 20 W standard   </t>
  </si>
  <si>
    <t xml:space="preserve">Výložník VBS1/ 800  oceľový + obruč na betónový stožiar   </t>
  </si>
  <si>
    <t>Demontáž výložníka (pod vedením NN)</t>
  </si>
  <si>
    <t>Demontáž svietidla (pod vedením NN)</t>
  </si>
  <si>
    <t>Demontaž RVO</t>
  </si>
  <si>
    <t xml:space="preserve">Montáž výložnika pod vedenie NN   </t>
  </si>
  <si>
    <t>Kábel pevný NFA2X 2x16 samonosný /1-AES, 1-AEKS/</t>
  </si>
  <si>
    <t>Montáž - Samonosný  kábel do 1-AES 2x16</t>
  </si>
  <si>
    <t>Montáž - Rozvádzač  RVO, do 3x25A/400V pilierový</t>
  </si>
  <si>
    <t xml:space="preserve">Rozvádzač  RVO - pilierový - hl.istič do 3x25A/400V, istenie vývodov, prívod a vývody odspodu, astrohodiny,  zvodič prapätia B+C, </t>
  </si>
  <si>
    <t>Tyč ZT 2m uzemňovacia plná</t>
  </si>
  <si>
    <t>Guľatina FeZn10 (1kg=1,612m, 1m=0,62kg), vrátane podružného  materiálu</t>
  </si>
  <si>
    <t>Montáž chráničky do ø63mm na betónový stožiar so zatiahnutím  kábla</t>
  </si>
  <si>
    <t>Rúrka pevná 6029 ZNM S 37mm 34,4mm 1250N 3m pancierová pozinkovaná so závitom</t>
  </si>
  <si>
    <t>Výkop v zeleni do hĺbky 70 cm, zatrávnenie, odvoz výkopku na skládku, pokládka kábla, fólia, piesok, zásyp, uvedenie do pôvodného  stavu</t>
  </si>
  <si>
    <t>Silový kábel hliníkový 750-1000 V (v mm2) voľne uložený AYKY 1 kV do 4x25</t>
  </si>
  <si>
    <t>Kábel 1- AYKY-J 4x25 - silový s hliníkovým jadrom</t>
  </si>
  <si>
    <t>Svorka P150/150I  odbočovacia prepichovacia Al6-150mm2, Cu6-150mm2 - prepichovacia svorka na káblové vedenia</t>
  </si>
  <si>
    <t>Montáž - Prepichovacia svorka na káblové vedenia</t>
  </si>
  <si>
    <t>kg</t>
  </si>
  <si>
    <t>Montáž uzemnenia  RVO</t>
  </si>
  <si>
    <t>Svietidlo Reflektor LED 50W/4000K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</si>
</sst>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%;\-0.00%"/>
    <numFmt numFmtId="167" formatCode="#,##0.000;\-#,##0.000"/>
    <numFmt numFmtId="168" formatCode="#,##0.000_ ;\-#,##0.000\ "/>
    <numFmt numFmtId="169" formatCode="#,##0.00_ ;\-#,##0.00\ "/>
  </numFmts>
  <fonts count="49">
    <font>
      <sz val="8"/>
      <name val="Arial"/>
      <family val="2"/>
    </font>
    <font>
      <sz val="10"/>
      <name val="Arial"/>
      <family val="0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 wrapText="1"/>
      <protection/>
    </xf>
    <xf numFmtId="167" fontId="2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 vertical="top" wrapText="1"/>
      <protection/>
    </xf>
    <xf numFmtId="167" fontId="6" fillId="0" borderId="0" xfId="0" applyNumberFormat="1" applyFont="1" applyAlignment="1" applyProtection="1">
      <alignment horizontal="right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7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7" fontId="9" fillId="0" borderId="0" xfId="0" applyNumberFormat="1" applyFont="1" applyAlignment="1">
      <alignment horizontal="right"/>
    </xf>
    <xf numFmtId="3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7" fontId="2" fillId="0" borderId="10" xfId="0" applyNumberFormat="1" applyFont="1" applyBorder="1" applyAlignment="1">
      <alignment horizontal="right"/>
    </xf>
    <xf numFmtId="3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67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7" fontId="11" fillId="0" borderId="0" xfId="0" applyNumberFormat="1" applyFont="1" applyAlignment="1">
      <alignment horizontal="right"/>
    </xf>
    <xf numFmtId="167" fontId="48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 vertical="top"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13">
      <selection activeCell="J18" sqref="J18"/>
    </sheetView>
  </sheetViews>
  <sheetFormatPr defaultColWidth="10.5" defaultRowHeight="12" customHeight="1"/>
  <cols>
    <col min="1" max="1" width="4" style="2" customWidth="1"/>
    <col min="2" max="2" width="60" style="3" customWidth="1"/>
    <col min="3" max="3" width="4.83203125" style="3" customWidth="1"/>
    <col min="4" max="4" width="11.33203125" style="4" customWidth="1"/>
    <col min="5" max="5" width="11.5" style="4" customWidth="1"/>
    <col min="6" max="6" width="17.33203125" style="4" customWidth="1"/>
    <col min="7" max="16384" width="10.5" style="1" customWidth="1"/>
  </cols>
  <sheetData>
    <row r="1" spans="1:6" ht="27.75" customHeight="1">
      <c r="A1" s="32" t="s">
        <v>39</v>
      </c>
      <c r="B1" s="32"/>
      <c r="C1" s="32"/>
      <c r="D1" s="32"/>
      <c r="E1" s="32"/>
      <c r="F1" s="32"/>
    </row>
    <row r="2" spans="1:6" ht="12.75" customHeight="1">
      <c r="A2" s="5" t="s">
        <v>33</v>
      </c>
      <c r="B2" s="6"/>
      <c r="C2" s="6"/>
      <c r="D2" s="6"/>
      <c r="E2" s="6"/>
      <c r="F2" s="6"/>
    </row>
    <row r="3" spans="1:6" ht="12.75" customHeight="1">
      <c r="A3" s="5" t="s">
        <v>34</v>
      </c>
      <c r="B3" s="6"/>
      <c r="C3" s="6"/>
      <c r="D3" s="6"/>
      <c r="E3" s="6"/>
      <c r="F3" s="6"/>
    </row>
    <row r="4" spans="1:6" ht="13.5" customHeight="1">
      <c r="A4" s="7"/>
      <c r="B4" s="7"/>
      <c r="C4" s="8"/>
      <c r="D4" s="8"/>
      <c r="E4" s="8"/>
      <c r="F4" s="8"/>
    </row>
    <row r="5" spans="1:6" ht="6.75" customHeight="1">
      <c r="A5" s="9"/>
      <c r="B5" s="10"/>
      <c r="C5" s="10"/>
      <c r="D5" s="11"/>
      <c r="E5" s="11"/>
      <c r="F5" s="11"/>
    </row>
    <row r="6" spans="1:6" ht="12.75" customHeight="1">
      <c r="A6" s="6" t="s">
        <v>35</v>
      </c>
      <c r="B6" s="6"/>
      <c r="C6" s="6"/>
      <c r="D6" s="6"/>
      <c r="E6" s="6"/>
      <c r="F6" s="6"/>
    </row>
    <row r="7" spans="1:6" ht="13.5" customHeight="1">
      <c r="A7" s="6" t="s">
        <v>6</v>
      </c>
      <c r="B7" s="6"/>
      <c r="C7" s="6"/>
      <c r="D7" s="6" t="s">
        <v>7</v>
      </c>
      <c r="E7" s="6"/>
      <c r="F7" s="6"/>
    </row>
    <row r="8" spans="1:6" ht="13.5" customHeight="1">
      <c r="A8" s="33" t="s">
        <v>36</v>
      </c>
      <c r="B8" s="33"/>
      <c r="C8" s="12"/>
      <c r="D8" s="6" t="s">
        <v>40</v>
      </c>
      <c r="E8" s="13"/>
      <c r="F8" s="13"/>
    </row>
    <row r="9" spans="1:6" ht="6.75" customHeight="1">
      <c r="A9" s="9"/>
      <c r="B9" s="9"/>
      <c r="C9" s="9"/>
      <c r="D9" s="9"/>
      <c r="E9" s="9"/>
      <c r="F9" s="9"/>
    </row>
    <row r="10" spans="1:6" ht="28.5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</row>
    <row r="11" spans="1:6" ht="12.75" customHeight="1">
      <c r="A11" s="14" t="s">
        <v>0</v>
      </c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</row>
    <row r="12" spans="1:6" ht="9.75">
      <c r="A12" s="9"/>
      <c r="B12" s="9"/>
      <c r="C12" s="9"/>
      <c r="D12" s="9"/>
      <c r="E12" s="9"/>
      <c r="F12" s="9"/>
    </row>
    <row r="13" spans="1:6" ht="30.75" customHeight="1">
      <c r="A13" s="15"/>
      <c r="B13" s="16" t="s">
        <v>14</v>
      </c>
      <c r="C13" s="16"/>
      <c r="D13" s="17"/>
      <c r="E13" s="17"/>
      <c r="F13" s="17">
        <f>F14+F48</f>
        <v>0</v>
      </c>
    </row>
    <row r="14" spans="1:6" ht="28.5" customHeight="1">
      <c r="A14" s="18"/>
      <c r="B14" s="19" t="s">
        <v>15</v>
      </c>
      <c r="C14" s="19"/>
      <c r="D14" s="20"/>
      <c r="E14" s="20"/>
      <c r="F14" s="20">
        <f>SUM(F15:F47)</f>
        <v>0</v>
      </c>
    </row>
    <row r="15" spans="1:6" ht="24.75" customHeight="1">
      <c r="A15" s="21">
        <v>1</v>
      </c>
      <c r="B15" s="22" t="s">
        <v>16</v>
      </c>
      <c r="C15" s="22" t="s">
        <v>17</v>
      </c>
      <c r="D15" s="23">
        <v>193</v>
      </c>
      <c r="E15" s="23"/>
      <c r="F15" s="23">
        <f>ROUND(E15*D15,2)</f>
        <v>0</v>
      </c>
    </row>
    <row r="16" spans="1:6" ht="24.75" customHeight="1">
      <c r="A16" s="24">
        <v>2</v>
      </c>
      <c r="B16" s="25" t="s">
        <v>41</v>
      </c>
      <c r="C16" s="25" t="s">
        <v>17</v>
      </c>
      <c r="D16" s="26">
        <v>95</v>
      </c>
      <c r="E16" s="26"/>
      <c r="F16" s="23">
        <f aca="true" t="shared" si="0" ref="F16:F47">ROUND(E16*D16,2)</f>
        <v>0</v>
      </c>
    </row>
    <row r="17" spans="1:6" ht="24.75" customHeight="1">
      <c r="A17" s="24">
        <v>3</v>
      </c>
      <c r="B17" s="25" t="s">
        <v>42</v>
      </c>
      <c r="C17" s="25" t="s">
        <v>17</v>
      </c>
      <c r="D17" s="26">
        <v>96</v>
      </c>
      <c r="E17" s="26"/>
      <c r="F17" s="23">
        <f t="shared" si="0"/>
        <v>0</v>
      </c>
    </row>
    <row r="18" spans="1:6" ht="24.75" customHeight="1">
      <c r="A18" s="24">
        <v>4</v>
      </c>
      <c r="B18" s="25" t="s">
        <v>63</v>
      </c>
      <c r="C18" s="25" t="s">
        <v>17</v>
      </c>
      <c r="D18" s="26">
        <v>2</v>
      </c>
      <c r="E18" s="26"/>
      <c r="F18" s="23">
        <f>ROUND(E18*D18,2)</f>
        <v>0</v>
      </c>
    </row>
    <row r="19" spans="1:6" ht="24.75" customHeight="1">
      <c r="A19" s="24">
        <v>5</v>
      </c>
      <c r="B19" s="25" t="s">
        <v>18</v>
      </c>
      <c r="C19" s="25" t="s">
        <v>17</v>
      </c>
      <c r="D19" s="26">
        <v>193</v>
      </c>
      <c r="E19" s="26"/>
      <c r="F19" s="23">
        <f t="shared" si="0"/>
        <v>0</v>
      </c>
    </row>
    <row r="20" spans="1:6" ht="24.75" customHeight="1">
      <c r="A20" s="21">
        <v>6</v>
      </c>
      <c r="B20" s="22" t="s">
        <v>19</v>
      </c>
      <c r="C20" s="22" t="s">
        <v>17</v>
      </c>
      <c r="D20" s="23">
        <v>386</v>
      </c>
      <c r="E20" s="23"/>
      <c r="F20" s="23">
        <f t="shared" si="0"/>
        <v>0</v>
      </c>
    </row>
    <row r="21" spans="1:6" ht="24.75" customHeight="1">
      <c r="A21" s="24">
        <v>7</v>
      </c>
      <c r="B21" s="25" t="s">
        <v>20</v>
      </c>
      <c r="C21" s="25" t="s">
        <v>17</v>
      </c>
      <c r="D21" s="26">
        <v>386</v>
      </c>
      <c r="E21" s="26"/>
      <c r="F21" s="23">
        <f t="shared" si="0"/>
        <v>0</v>
      </c>
    </row>
    <row r="22" spans="1:6" ht="24.75" customHeight="1">
      <c r="A22" s="21">
        <v>8</v>
      </c>
      <c r="B22" s="22" t="s">
        <v>21</v>
      </c>
      <c r="C22" s="22" t="s">
        <v>17</v>
      </c>
      <c r="D22" s="23">
        <v>191</v>
      </c>
      <c r="E22" s="23"/>
      <c r="F22" s="23">
        <f t="shared" si="0"/>
        <v>0</v>
      </c>
    </row>
    <row r="23" spans="1:6" ht="24.75" customHeight="1">
      <c r="A23" s="24">
        <v>9</v>
      </c>
      <c r="B23" s="25" t="s">
        <v>43</v>
      </c>
      <c r="C23" s="25" t="s">
        <v>17</v>
      </c>
      <c r="D23" s="26">
        <v>191</v>
      </c>
      <c r="E23" s="26"/>
      <c r="F23" s="23">
        <f t="shared" si="0"/>
        <v>0</v>
      </c>
    </row>
    <row r="24" spans="1:6" ht="24.75" customHeight="1">
      <c r="A24" s="21">
        <v>10</v>
      </c>
      <c r="B24" s="22" t="s">
        <v>47</v>
      </c>
      <c r="C24" s="22" t="s">
        <v>17</v>
      </c>
      <c r="D24" s="23">
        <v>191</v>
      </c>
      <c r="E24" s="23"/>
      <c r="F24" s="23">
        <f>ROUND(E24*D24,2)</f>
        <v>0</v>
      </c>
    </row>
    <row r="25" spans="1:7" ht="24.75" customHeight="1">
      <c r="A25" s="21">
        <v>11</v>
      </c>
      <c r="B25" s="22" t="s">
        <v>22</v>
      </c>
      <c r="C25" s="22" t="s">
        <v>23</v>
      </c>
      <c r="D25" s="23">
        <v>460</v>
      </c>
      <c r="E25" s="23"/>
      <c r="F25" s="23">
        <f t="shared" si="0"/>
        <v>0</v>
      </c>
      <c r="G25" s="31"/>
    </row>
    <row r="26" spans="1:7" ht="24.75" customHeight="1">
      <c r="A26" s="24">
        <v>12</v>
      </c>
      <c r="B26" s="25" t="s">
        <v>24</v>
      </c>
      <c r="C26" s="25" t="s">
        <v>23</v>
      </c>
      <c r="D26" s="26">
        <v>483</v>
      </c>
      <c r="E26" s="26"/>
      <c r="F26" s="23">
        <f t="shared" si="0"/>
        <v>0</v>
      </c>
      <c r="G26" s="31"/>
    </row>
    <row r="27" spans="1:6" ht="24.75" customHeight="1">
      <c r="A27" s="21">
        <v>13</v>
      </c>
      <c r="B27" s="22" t="s">
        <v>44</v>
      </c>
      <c r="C27" s="22" t="s">
        <v>17</v>
      </c>
      <c r="D27" s="23">
        <v>145</v>
      </c>
      <c r="E27" s="23"/>
      <c r="F27" s="23">
        <f t="shared" si="0"/>
        <v>0</v>
      </c>
    </row>
    <row r="28" spans="1:6" ht="24.75" customHeight="1">
      <c r="A28" s="21">
        <v>14</v>
      </c>
      <c r="B28" s="22" t="s">
        <v>45</v>
      </c>
      <c r="C28" s="22" t="s">
        <v>17</v>
      </c>
      <c r="D28" s="23">
        <v>145</v>
      </c>
      <c r="E28" s="23"/>
      <c r="F28" s="23">
        <f t="shared" si="0"/>
        <v>0</v>
      </c>
    </row>
    <row r="29" spans="1:6" ht="24.75" customHeight="1">
      <c r="A29" s="21">
        <v>15</v>
      </c>
      <c r="B29" s="22" t="s">
        <v>46</v>
      </c>
      <c r="C29" s="22" t="s">
        <v>17</v>
      </c>
      <c r="D29" s="23">
        <v>3</v>
      </c>
      <c r="E29" s="23"/>
      <c r="F29" s="23">
        <f t="shared" si="0"/>
        <v>0</v>
      </c>
    </row>
    <row r="30" spans="1:6" ht="24.75" customHeight="1">
      <c r="A30" s="21">
        <v>16</v>
      </c>
      <c r="B30" s="22" t="s">
        <v>50</v>
      </c>
      <c r="C30" s="22" t="s">
        <v>17</v>
      </c>
      <c r="D30" s="23">
        <v>2</v>
      </c>
      <c r="E30" s="23"/>
      <c r="F30" s="23">
        <f aca="true" t="shared" si="1" ref="F30:F41">ROUND(E30*D30,2)</f>
        <v>0</v>
      </c>
    </row>
    <row r="31" spans="1:6" ht="24.75" customHeight="1">
      <c r="A31" s="24">
        <v>17</v>
      </c>
      <c r="B31" s="25" t="s">
        <v>51</v>
      </c>
      <c r="C31" s="25" t="s">
        <v>17</v>
      </c>
      <c r="D31" s="26">
        <v>2</v>
      </c>
      <c r="E31" s="26"/>
      <c r="F31" s="23">
        <f t="shared" si="1"/>
        <v>0</v>
      </c>
    </row>
    <row r="32" spans="1:6" ht="24.75" customHeight="1">
      <c r="A32" s="21">
        <v>18</v>
      </c>
      <c r="B32" s="22" t="s">
        <v>62</v>
      </c>
      <c r="C32" s="22" t="s">
        <v>17</v>
      </c>
      <c r="D32" s="23">
        <v>2</v>
      </c>
      <c r="E32" s="23"/>
      <c r="F32" s="23">
        <f t="shared" si="1"/>
        <v>0</v>
      </c>
    </row>
    <row r="33" spans="1:6" ht="24.75" customHeight="1">
      <c r="A33" s="24">
        <v>19</v>
      </c>
      <c r="B33" s="25" t="s">
        <v>52</v>
      </c>
      <c r="C33" s="25" t="s">
        <v>17</v>
      </c>
      <c r="D33" s="26">
        <v>2</v>
      </c>
      <c r="E33" s="26"/>
      <c r="F33" s="23">
        <f t="shared" si="1"/>
        <v>0</v>
      </c>
    </row>
    <row r="34" spans="1:6" ht="24.75" customHeight="1">
      <c r="A34" s="24">
        <v>20</v>
      </c>
      <c r="B34" s="25" t="s">
        <v>53</v>
      </c>
      <c r="C34" s="25" t="s">
        <v>61</v>
      </c>
      <c r="D34" s="26">
        <v>4</v>
      </c>
      <c r="E34" s="26"/>
      <c r="F34" s="23">
        <f t="shared" si="1"/>
        <v>0</v>
      </c>
    </row>
    <row r="35" spans="1:6" ht="24.75" customHeight="1">
      <c r="A35" s="21">
        <v>21</v>
      </c>
      <c r="B35" s="22" t="s">
        <v>54</v>
      </c>
      <c r="C35" s="22" t="s">
        <v>23</v>
      </c>
      <c r="D35" s="23">
        <v>12</v>
      </c>
      <c r="E35" s="23"/>
      <c r="F35" s="23">
        <f t="shared" si="1"/>
        <v>0</v>
      </c>
    </row>
    <row r="36" spans="1:6" ht="24.75" customHeight="1">
      <c r="A36" s="24">
        <v>22</v>
      </c>
      <c r="B36" s="25" t="s">
        <v>55</v>
      </c>
      <c r="C36" s="25" t="s">
        <v>17</v>
      </c>
      <c r="D36" s="26">
        <v>4</v>
      </c>
      <c r="E36" s="26"/>
      <c r="F36" s="23">
        <f t="shared" si="1"/>
        <v>0</v>
      </c>
    </row>
    <row r="37" spans="1:6" ht="24.75" customHeight="1">
      <c r="A37" s="21">
        <v>23</v>
      </c>
      <c r="B37" s="22" t="s">
        <v>56</v>
      </c>
      <c r="C37" s="22" t="s">
        <v>23</v>
      </c>
      <c r="D37" s="23">
        <v>4</v>
      </c>
      <c r="E37" s="23"/>
      <c r="F37" s="23">
        <f t="shared" si="1"/>
        <v>0</v>
      </c>
    </row>
    <row r="38" spans="1:6" ht="24.75" customHeight="1">
      <c r="A38" s="21">
        <v>24</v>
      </c>
      <c r="B38" s="22" t="s">
        <v>57</v>
      </c>
      <c r="C38" s="22" t="s">
        <v>23</v>
      </c>
      <c r="D38" s="23">
        <v>52</v>
      </c>
      <c r="E38" s="23"/>
      <c r="F38" s="23">
        <f t="shared" si="1"/>
        <v>0</v>
      </c>
    </row>
    <row r="39" spans="1:6" ht="24.75" customHeight="1">
      <c r="A39" s="24">
        <v>25</v>
      </c>
      <c r="B39" s="25" t="s">
        <v>58</v>
      </c>
      <c r="C39" s="25" t="s">
        <v>23</v>
      </c>
      <c r="D39" s="26">
        <v>52</v>
      </c>
      <c r="E39" s="26"/>
      <c r="F39" s="23">
        <f t="shared" si="1"/>
        <v>0</v>
      </c>
    </row>
    <row r="40" spans="1:6" ht="24.75" customHeight="1">
      <c r="A40" s="21">
        <v>26</v>
      </c>
      <c r="B40" s="22" t="s">
        <v>60</v>
      </c>
      <c r="C40" s="22" t="s">
        <v>17</v>
      </c>
      <c r="D40" s="23">
        <v>16</v>
      </c>
      <c r="E40" s="30"/>
      <c r="F40" s="23">
        <f t="shared" si="1"/>
        <v>0</v>
      </c>
    </row>
    <row r="41" spans="1:6" ht="27" customHeight="1">
      <c r="A41" s="21">
        <v>27</v>
      </c>
      <c r="B41" s="25" t="s">
        <v>59</v>
      </c>
      <c r="C41" s="25" t="s">
        <v>17</v>
      </c>
      <c r="D41" s="26">
        <v>16</v>
      </c>
      <c r="E41" s="30"/>
      <c r="F41" s="23">
        <f t="shared" si="1"/>
        <v>0</v>
      </c>
    </row>
    <row r="42" spans="1:8" ht="24.75" customHeight="1">
      <c r="A42" s="21">
        <v>28</v>
      </c>
      <c r="B42" s="22" t="s">
        <v>49</v>
      </c>
      <c r="C42" s="22" t="s">
        <v>23</v>
      </c>
      <c r="D42" s="23">
        <v>182</v>
      </c>
      <c r="E42" s="30"/>
      <c r="F42" s="23">
        <f>ROUND(E42*D42,2)</f>
        <v>0</v>
      </c>
      <c r="H42" s="31"/>
    </row>
    <row r="43" spans="1:8" ht="24.75" customHeight="1">
      <c r="A43" s="21">
        <v>29</v>
      </c>
      <c r="B43" s="25" t="s">
        <v>48</v>
      </c>
      <c r="C43" s="25" t="s">
        <v>23</v>
      </c>
      <c r="D43" s="26">
        <v>182</v>
      </c>
      <c r="E43" s="30"/>
      <c r="F43" s="23">
        <f>ROUND(E43*D43,2)</f>
        <v>0</v>
      </c>
      <c r="H43" s="31"/>
    </row>
    <row r="44" spans="1:6" ht="24.75" customHeight="1">
      <c r="A44" s="21">
        <v>30</v>
      </c>
      <c r="B44" s="22" t="s">
        <v>37</v>
      </c>
      <c r="C44" s="22" t="s">
        <v>25</v>
      </c>
      <c r="D44" s="23">
        <v>1</v>
      </c>
      <c r="E44" s="23"/>
      <c r="F44" s="23">
        <f t="shared" si="0"/>
        <v>0</v>
      </c>
    </row>
    <row r="45" spans="1:7" ht="24.75" customHeight="1">
      <c r="A45" s="21">
        <v>31</v>
      </c>
      <c r="B45" s="22" t="s">
        <v>26</v>
      </c>
      <c r="C45" s="22" t="s">
        <v>27</v>
      </c>
      <c r="D45" s="23">
        <v>148</v>
      </c>
      <c r="E45" s="23"/>
      <c r="F45" s="23">
        <f t="shared" si="0"/>
        <v>0</v>
      </c>
      <c r="G45" s="31"/>
    </row>
    <row r="46" spans="1:6" ht="24.75" customHeight="1">
      <c r="A46" s="21">
        <v>32</v>
      </c>
      <c r="B46" s="22" t="s">
        <v>28</v>
      </c>
      <c r="C46" s="22" t="s">
        <v>29</v>
      </c>
      <c r="D46" s="23">
        <f>(F26+F23+F21+F19+F17+F16+F43+F41+F39+F36+F34+F33+F31)/100</f>
        <v>0</v>
      </c>
      <c r="E46" s="23"/>
      <c r="F46" s="23">
        <f t="shared" si="0"/>
        <v>0</v>
      </c>
    </row>
    <row r="47" spans="1:6" ht="24.75" customHeight="1">
      <c r="A47" s="21">
        <v>33</v>
      </c>
      <c r="B47" s="22" t="s">
        <v>30</v>
      </c>
      <c r="C47" s="22" t="s">
        <v>29</v>
      </c>
      <c r="D47" s="23">
        <f>(F45+F44+F28+F27+F25+F22+F20+F15+F42+F40+F38+F37+F35+F32+F30+F29+F24)/100</f>
        <v>0</v>
      </c>
      <c r="E47" s="23"/>
      <c r="F47" s="23">
        <f t="shared" si="0"/>
        <v>0</v>
      </c>
    </row>
    <row r="48" spans="1:6" ht="28.5" customHeight="1">
      <c r="A48" s="18"/>
      <c r="B48" s="19" t="s">
        <v>31</v>
      </c>
      <c r="C48" s="19"/>
      <c r="D48" s="20"/>
      <c r="E48" s="20"/>
      <c r="F48" s="20">
        <f>F49</f>
        <v>0</v>
      </c>
    </row>
    <row r="49" spans="1:6" ht="21.75" customHeight="1">
      <c r="A49" s="21">
        <v>34</v>
      </c>
      <c r="B49" s="22" t="s">
        <v>32</v>
      </c>
      <c r="C49" s="22" t="s">
        <v>17</v>
      </c>
      <c r="D49" s="23">
        <v>193</v>
      </c>
      <c r="E49" s="23"/>
      <c r="F49" s="23">
        <f>ROUND(E49*D49,2)</f>
        <v>0</v>
      </c>
    </row>
    <row r="50" spans="1:6" ht="30.75" customHeight="1">
      <c r="A50" s="27"/>
      <c r="B50" s="28" t="s">
        <v>38</v>
      </c>
      <c r="C50" s="28"/>
      <c r="D50" s="29"/>
      <c r="E50" s="29"/>
      <c r="F50" s="29">
        <f>F13</f>
        <v>0</v>
      </c>
    </row>
  </sheetData>
  <sheetProtection selectLockedCells="1" selectUnlockedCells="1"/>
  <mergeCells count="2">
    <mergeCell ref="A1:F1"/>
    <mergeCell ref="A8:B8"/>
  </mergeCells>
  <printOptions/>
  <pageMargins left="0.39375" right="0.39375" top="0.7875" bottom="0.7875" header="0.5118055555555555" footer="0"/>
  <pageSetup fitToHeight="100" fitToWidth="1" horizontalDpi="300" verticalDpi="3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User</cp:lastModifiedBy>
  <cp:lastPrinted>2020-11-25T12:25:58Z</cp:lastPrinted>
  <dcterms:created xsi:type="dcterms:W3CDTF">2020-11-25T12:06:14Z</dcterms:created>
  <dcterms:modified xsi:type="dcterms:W3CDTF">2021-03-23T10:28:59Z</dcterms:modified>
  <cp:category/>
  <cp:version/>
  <cp:contentType/>
  <cp:contentStatus/>
</cp:coreProperties>
</file>